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r.wartenberg\Projekte\Tätigkeitsnachweise\Auftrag\"/>
    </mc:Choice>
  </mc:AlternateContent>
  <xr:revisionPtr revIDLastSave="0" documentId="13_ncr:1_{C49F8A62-BB1B-4C61-90DE-AED4E7254CB9}" xr6:coauthVersionLast="47" xr6:coauthVersionMax="47" xr10:uidLastSave="{00000000-0000-0000-0000-000000000000}"/>
  <bookViews>
    <workbookView xWindow="8565" yWindow="-16200" windowWidth="19755" windowHeight="15585" xr2:uid="{2C9BA364-06A4-443F-B0C1-47CCF6CCED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F4" i="1"/>
  <c r="G36" i="1"/>
  <c r="G35" i="1"/>
  <c r="G34" i="1"/>
  <c r="O10" i="1"/>
  <c r="O9" i="1"/>
  <c r="E22" i="1"/>
  <c r="E23" i="1"/>
  <c r="H36" i="1"/>
  <c r="F36" i="1"/>
  <c r="E36" i="1"/>
  <c r="D36" i="1"/>
  <c r="H35" i="1" l="1"/>
  <c r="F35" i="1"/>
  <c r="E35" i="1"/>
  <c r="D35" i="1"/>
  <c r="H34" i="1"/>
  <c r="F34" i="1"/>
  <c r="E34" i="1"/>
  <c r="D34" i="1"/>
  <c r="D31" i="1" l="1"/>
</calcChain>
</file>

<file path=xl/sharedStrings.xml><?xml version="1.0" encoding="utf-8"?>
<sst xmlns="http://schemas.openxmlformats.org/spreadsheetml/2006/main" count="110" uniqueCount="59">
  <si>
    <t>Meyer, Johannes</t>
  </si>
  <si>
    <t>Hollederer, Carina</t>
  </si>
  <si>
    <t>van den Heuvel, Sarah</t>
  </si>
  <si>
    <t>Sylvester, Landa</t>
  </si>
  <si>
    <t>Ginka, Manja</t>
  </si>
  <si>
    <t>Mühlberg, Georg</t>
  </si>
  <si>
    <t>Heyer, Ina</t>
  </si>
  <si>
    <t>Kaltschmidt, Lisa</t>
  </si>
  <si>
    <t>Elster, Lena</t>
  </si>
  <si>
    <t>Peschel, Andy</t>
  </si>
  <si>
    <t>Draßdo, Cornelia</t>
  </si>
  <si>
    <t>Lindhardt, Karsten</t>
  </si>
  <si>
    <t>Matavele, Alexandra</t>
  </si>
  <si>
    <t>Wappler, Andreas</t>
  </si>
  <si>
    <t>Bardaus, Madalina</t>
  </si>
  <si>
    <t>Schroth, Bernhard</t>
  </si>
  <si>
    <t>ab 01.01.2026</t>
  </si>
  <si>
    <t>ab 01.04.2026</t>
  </si>
  <si>
    <t>AV</t>
  </si>
  <si>
    <t>Grosser, Peter</t>
  </si>
  <si>
    <t>PS</t>
  </si>
  <si>
    <t>PW</t>
  </si>
  <si>
    <t>PS Stellenförderung (ausser Schroth, Grosser, Honorar)</t>
  </si>
  <si>
    <t>PW Stellenförderung (auch Psycho)</t>
  </si>
  <si>
    <t>PS / NB</t>
  </si>
  <si>
    <t>Fenk, David</t>
  </si>
  <si>
    <t>Wartenberg, Robert</t>
  </si>
  <si>
    <t>ab 01.02.2026</t>
  </si>
  <si>
    <t>ab 01.03.2026</t>
  </si>
  <si>
    <t>Summe FA</t>
  </si>
  <si>
    <t>Glinka, Niccolo</t>
  </si>
  <si>
    <t>NB</t>
  </si>
  <si>
    <t>-</t>
  </si>
  <si>
    <t>Summe PW</t>
  </si>
  <si>
    <t>BeWo</t>
  </si>
  <si>
    <t>Draßdo -16h</t>
  </si>
  <si>
    <t>Peschel -4h</t>
  </si>
  <si>
    <t>Summe soz.päd. (20h NB!)</t>
  </si>
  <si>
    <t>Umbuchung Draßdo 16h</t>
  </si>
  <si>
    <t>Korrekturbuchung je -4h im März/April!</t>
  </si>
  <si>
    <t>ab 19.01.2026 Projektleitung PS</t>
  </si>
  <si>
    <t>ab 01.03.2026 Projektleitung PW (6h)</t>
  </si>
  <si>
    <t>bis 28.02.2026 Projektleitung PW (6h), dann soz.päd.</t>
  </si>
  <si>
    <t>ab 19.01.2026 +10h!</t>
  </si>
  <si>
    <t>ab 01.04.2026 BeWo</t>
  </si>
  <si>
    <t>NB (20h), wenn v.d.Heuvel in PW gewechselt ist!</t>
  </si>
  <si>
    <t>ab 19.01.2026 14h Jobcoach + 6h soz.päd. (bis 28.02.2026)</t>
  </si>
  <si>
    <t>Änderungen für max. mögliche FA-Stunden</t>
  </si>
  <si>
    <t>geplant bis 14.02.2026, Änderung wegen Stundenüberschreitung</t>
  </si>
  <si>
    <t>neu ab 15.02.2026</t>
  </si>
  <si>
    <t>bis 14.02.2026</t>
  </si>
  <si>
    <t>neu ab 01.02.2026</t>
  </si>
  <si>
    <t>Kürzung Stunden</t>
  </si>
  <si>
    <t>PK Januar bis Februar sind so gebucht! Korrekturen sind leider notwendig, um die Gesamtstundenzahl nicht zu überschreiten!</t>
  </si>
  <si>
    <t>N.N.</t>
  </si>
  <si>
    <t>ab 01.05.2026</t>
  </si>
  <si>
    <t>neu ab 01.05.2026 -&gt; Anzeige bei SAB</t>
  </si>
  <si>
    <t>wenn möglich ab 01.05.2026, sonst weiter Bardaus</t>
  </si>
  <si>
    <t>geplant bis 30.04.2026, verlängert bis Ersatz für Schroth in BVB gefunden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</si>
</sst>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3" borderId="0" xfId="0" applyFill="1"/>
    <xf numFmtId="0" fontId="0" fillId="3" borderId="0" xfId="0" quotePrefix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quotePrefix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0" fontId="0" fillId="6" borderId="0" xfId="0" quotePrefix="1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left"/>
    </xf>
    <xf numFmtId="0" fontId="1" fillId="5" borderId="0" xfId="0" applyFont="1" applyFill="1" applyAlignment="1">
      <alignment horizontal="center"/>
    </xf>
    <xf numFmtId="0" fontId="1" fillId="5" borderId="0" xfId="0" applyFont="1" applyFill="1"/>
    <xf numFmtId="0" fontId="1" fillId="0" borderId="0" xfId="0" applyFont="1"/>
    <xf numFmtId="0" fontId="0" fillId="7" borderId="0" xfId="0" applyFill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/>
    <xf numFmtId="0" fontId="1" fillId="6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985B0-0680-4BAD-8A7F-8E9CBB915C92}">
  <sheetPr>
    <pageSetUpPr fitToPage="1"/>
  </sheetPr>
  <dimension ref="A1:O42"/>
  <sheetViews>
    <sheetView tabSelected="1" workbookViewId="0">
      <selection activeCell="F2" sqref="F2:F36"/>
    </sheetView>
  </sheetViews>
  <sheetFormatPr baseColWidth="10" defaultRowHeight="15" x14ac:dyDescent="0.25"/>
  <cols>
    <col min="1" max="1" width="23" customWidth="1"/>
    <col min="3" max="3" width="8.28515625" customWidth="1"/>
    <col min="4" max="4" width="12.85546875" bestFit="1" customWidth="1"/>
    <col min="5" max="5" width="9.85546875" customWidth="1"/>
    <col min="6" max="7" width="12.85546875" bestFit="1" customWidth="1"/>
    <col min="8" max="8" width="11.7109375" customWidth="1"/>
    <col min="9" max="11" width="12.85546875" bestFit="1" customWidth="1"/>
  </cols>
  <sheetData>
    <row r="1" spans="1:15" x14ac:dyDescent="0.25">
      <c r="A1" s="30" t="s">
        <v>53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1">
        <v>46101</v>
      </c>
    </row>
    <row r="2" spans="1:15" x14ac:dyDescent="0.25">
      <c r="D2" s="1" t="s">
        <v>16</v>
      </c>
      <c r="E2" t="s">
        <v>27</v>
      </c>
      <c r="F2" s="22" t="s">
        <v>28</v>
      </c>
      <c r="G2" s="22" t="s">
        <v>17</v>
      </c>
      <c r="H2" s="22" t="s">
        <v>55</v>
      </c>
    </row>
    <row r="3" spans="1:15" x14ac:dyDescent="0.25">
      <c r="B3" t="s">
        <v>18</v>
      </c>
    </row>
    <row r="4" spans="1:15" x14ac:dyDescent="0.25">
      <c r="A4" t="s">
        <v>0</v>
      </c>
      <c r="B4" s="2">
        <v>40</v>
      </c>
      <c r="C4" s="4" t="s">
        <v>20</v>
      </c>
      <c r="D4" s="5">
        <v>40</v>
      </c>
      <c r="E4" s="5">
        <v>10</v>
      </c>
      <c r="F4" s="23">
        <f>10+24</f>
        <v>34</v>
      </c>
      <c r="G4" s="5">
        <f>10+24</f>
        <v>34</v>
      </c>
      <c r="H4" s="23">
        <v>10</v>
      </c>
    </row>
    <row r="5" spans="1:15" x14ac:dyDescent="0.25">
      <c r="B5" s="2"/>
      <c r="C5" s="7" t="s">
        <v>21</v>
      </c>
      <c r="D5" s="8" t="s">
        <v>32</v>
      </c>
      <c r="E5" s="9">
        <v>30</v>
      </c>
      <c r="F5" s="24">
        <v>6</v>
      </c>
      <c r="G5" s="9">
        <v>6</v>
      </c>
      <c r="H5" s="9">
        <v>6</v>
      </c>
      <c r="I5" t="s">
        <v>42</v>
      </c>
    </row>
    <row r="6" spans="1:15" x14ac:dyDescent="0.25">
      <c r="B6" s="2"/>
      <c r="C6" s="14" t="s">
        <v>34</v>
      </c>
      <c r="D6" s="15" t="s">
        <v>32</v>
      </c>
      <c r="E6" s="16" t="s">
        <v>32</v>
      </c>
      <c r="F6" s="16" t="s">
        <v>32</v>
      </c>
      <c r="G6" s="16" t="s">
        <v>32</v>
      </c>
      <c r="H6" s="28">
        <v>24</v>
      </c>
      <c r="I6" s="18" t="s">
        <v>44</v>
      </c>
    </row>
    <row r="7" spans="1:15" x14ac:dyDescent="0.25">
      <c r="A7" t="s">
        <v>1</v>
      </c>
      <c r="B7" s="2">
        <v>30</v>
      </c>
      <c r="C7" s="4" t="s">
        <v>20</v>
      </c>
      <c r="D7" s="5">
        <v>30</v>
      </c>
      <c r="E7" s="5">
        <v>30</v>
      </c>
      <c r="F7" s="5">
        <v>30</v>
      </c>
      <c r="G7" s="5">
        <v>30</v>
      </c>
      <c r="H7" s="5">
        <v>30</v>
      </c>
      <c r="I7" t="s">
        <v>40</v>
      </c>
    </row>
    <row r="8" spans="1:15" x14ac:dyDescent="0.25">
      <c r="A8" t="s">
        <v>2</v>
      </c>
      <c r="B8" s="2">
        <v>30</v>
      </c>
      <c r="C8" t="s">
        <v>24</v>
      </c>
      <c r="D8" s="2">
        <v>30</v>
      </c>
      <c r="E8" s="2">
        <v>30</v>
      </c>
      <c r="F8" s="25" t="s">
        <v>32</v>
      </c>
      <c r="G8" s="3" t="s">
        <v>32</v>
      </c>
      <c r="H8" s="3" t="s">
        <v>32</v>
      </c>
    </row>
    <row r="9" spans="1:15" x14ac:dyDescent="0.25">
      <c r="B9" s="2"/>
      <c r="C9" s="7" t="s">
        <v>21</v>
      </c>
      <c r="D9" s="8" t="s">
        <v>32</v>
      </c>
      <c r="E9" s="8" t="s">
        <v>32</v>
      </c>
      <c r="F9" s="24">
        <v>30</v>
      </c>
      <c r="G9" s="9">
        <v>30</v>
      </c>
      <c r="H9" s="9">
        <v>30</v>
      </c>
      <c r="I9" t="s">
        <v>41</v>
      </c>
      <c r="O9">
        <f>6/40</f>
        <v>0.15</v>
      </c>
    </row>
    <row r="10" spans="1:15" x14ac:dyDescent="0.25">
      <c r="A10" t="s">
        <v>30</v>
      </c>
      <c r="B10" s="2">
        <v>38</v>
      </c>
      <c r="C10" t="s">
        <v>31</v>
      </c>
      <c r="D10" s="3" t="s">
        <v>32</v>
      </c>
      <c r="E10" s="3" t="s">
        <v>32</v>
      </c>
      <c r="F10" s="26">
        <v>20</v>
      </c>
      <c r="G10" s="2">
        <v>20</v>
      </c>
      <c r="H10" s="2">
        <v>20</v>
      </c>
      <c r="I10" t="s">
        <v>45</v>
      </c>
      <c r="O10">
        <f>24/40</f>
        <v>0.6</v>
      </c>
    </row>
    <row r="11" spans="1:15" x14ac:dyDescent="0.25">
      <c r="A11" t="s">
        <v>3</v>
      </c>
      <c r="B11" s="2">
        <v>30</v>
      </c>
      <c r="C11" s="4" t="s">
        <v>20</v>
      </c>
      <c r="D11" s="5">
        <v>20</v>
      </c>
      <c r="E11" s="5">
        <v>30</v>
      </c>
      <c r="F11" s="5">
        <v>30</v>
      </c>
      <c r="G11" s="5">
        <v>30</v>
      </c>
      <c r="H11" s="5">
        <v>30</v>
      </c>
      <c r="I11" s="27" t="s">
        <v>43</v>
      </c>
    </row>
    <row r="12" spans="1:15" x14ac:dyDescent="0.25">
      <c r="A12" t="s">
        <v>4</v>
      </c>
      <c r="B12" s="2">
        <v>30</v>
      </c>
      <c r="C12" s="4" t="s">
        <v>20</v>
      </c>
      <c r="D12" s="5">
        <v>30</v>
      </c>
      <c r="E12" s="5">
        <v>30</v>
      </c>
      <c r="F12" s="5">
        <v>30</v>
      </c>
      <c r="G12" s="5">
        <v>30</v>
      </c>
      <c r="H12" s="5">
        <v>30</v>
      </c>
    </row>
    <row r="13" spans="1:15" x14ac:dyDescent="0.25">
      <c r="A13" t="s">
        <v>54</v>
      </c>
      <c r="B13" s="2">
        <v>30</v>
      </c>
      <c r="C13" s="4" t="s">
        <v>20</v>
      </c>
      <c r="D13" s="6" t="s">
        <v>32</v>
      </c>
      <c r="E13" s="6" t="s">
        <v>32</v>
      </c>
      <c r="F13" s="6" t="s">
        <v>32</v>
      </c>
      <c r="G13" s="6" t="s">
        <v>32</v>
      </c>
      <c r="H13" s="23">
        <v>30</v>
      </c>
      <c r="I13" t="s">
        <v>56</v>
      </c>
    </row>
    <row r="14" spans="1:15" x14ac:dyDescent="0.25">
      <c r="B14" s="2"/>
      <c r="D14" s="3"/>
      <c r="E14" s="3"/>
      <c r="F14" s="3"/>
      <c r="G14" s="2"/>
      <c r="H14" s="2"/>
    </row>
    <row r="15" spans="1:15" x14ac:dyDescent="0.25">
      <c r="A15" t="s">
        <v>5</v>
      </c>
      <c r="B15" s="2">
        <v>34</v>
      </c>
      <c r="C15" t="s">
        <v>20</v>
      </c>
      <c r="D15" s="2">
        <v>24</v>
      </c>
      <c r="E15" s="2">
        <v>24</v>
      </c>
      <c r="F15" s="2">
        <v>24</v>
      </c>
      <c r="G15" s="2">
        <v>24</v>
      </c>
      <c r="H15" s="2">
        <v>24</v>
      </c>
    </row>
    <row r="16" spans="1:15" x14ac:dyDescent="0.25">
      <c r="A16" t="s">
        <v>19</v>
      </c>
      <c r="B16" s="2">
        <v>5.2</v>
      </c>
      <c r="C16" t="s">
        <v>20</v>
      </c>
      <c r="D16" s="2">
        <v>2</v>
      </c>
      <c r="E16" s="2">
        <v>2</v>
      </c>
      <c r="F16" s="2">
        <v>2</v>
      </c>
      <c r="G16" s="2">
        <v>2</v>
      </c>
      <c r="H16" s="2">
        <v>2</v>
      </c>
    </row>
    <row r="17" spans="1:9" x14ac:dyDescent="0.25">
      <c r="B17" s="2"/>
      <c r="D17" s="2"/>
      <c r="E17" s="2"/>
      <c r="F17" s="2"/>
      <c r="G17" s="2"/>
      <c r="H17" s="2"/>
    </row>
    <row r="18" spans="1:9" x14ac:dyDescent="0.25">
      <c r="A18" t="s">
        <v>6</v>
      </c>
      <c r="B18" s="2">
        <v>40</v>
      </c>
      <c r="C18" s="10" t="s">
        <v>20</v>
      </c>
      <c r="D18" s="11">
        <v>40</v>
      </c>
      <c r="E18" s="11">
        <v>20</v>
      </c>
      <c r="F18" s="29">
        <v>26</v>
      </c>
      <c r="G18" s="11">
        <v>26</v>
      </c>
      <c r="H18" s="11">
        <v>26</v>
      </c>
    </row>
    <row r="19" spans="1:9" x14ac:dyDescent="0.25">
      <c r="B19" s="2"/>
      <c r="C19" s="7" t="s">
        <v>21</v>
      </c>
      <c r="D19" s="8" t="s">
        <v>32</v>
      </c>
      <c r="E19" s="9">
        <v>20</v>
      </c>
      <c r="F19" s="24">
        <v>14</v>
      </c>
      <c r="G19" s="9">
        <v>14</v>
      </c>
      <c r="H19" s="9">
        <v>14</v>
      </c>
      <c r="I19" s="27" t="s">
        <v>46</v>
      </c>
    </row>
    <row r="20" spans="1:9" x14ac:dyDescent="0.25">
      <c r="A20" t="s">
        <v>7</v>
      </c>
      <c r="B20" s="2">
        <v>38</v>
      </c>
      <c r="C20" s="10" t="s">
        <v>20</v>
      </c>
      <c r="D20" s="11">
        <v>38</v>
      </c>
      <c r="E20" s="11">
        <v>38</v>
      </c>
      <c r="F20" s="11">
        <v>38</v>
      </c>
      <c r="G20" s="11">
        <v>38</v>
      </c>
      <c r="H20" s="11">
        <v>38</v>
      </c>
    </row>
    <row r="21" spans="1:9" x14ac:dyDescent="0.25">
      <c r="A21" t="s">
        <v>8</v>
      </c>
      <c r="B21" s="2">
        <v>35</v>
      </c>
      <c r="C21" s="10" t="s">
        <v>20</v>
      </c>
      <c r="D21" s="11">
        <v>35</v>
      </c>
      <c r="E21" s="11">
        <v>35</v>
      </c>
      <c r="F21" s="11">
        <v>35</v>
      </c>
      <c r="G21" s="11">
        <v>35</v>
      </c>
      <c r="H21" s="11">
        <v>35</v>
      </c>
    </row>
    <row r="22" spans="1:9" x14ac:dyDescent="0.25">
      <c r="A22" t="s">
        <v>9</v>
      </c>
      <c r="B22" s="2">
        <v>39</v>
      </c>
      <c r="C22" s="10" t="s">
        <v>20</v>
      </c>
      <c r="D22" s="11">
        <v>10</v>
      </c>
      <c r="E22" s="19">
        <f>35-4</f>
        <v>31</v>
      </c>
      <c r="F22" s="29">
        <v>8</v>
      </c>
      <c r="G22" s="11">
        <v>8</v>
      </c>
      <c r="H22" s="11">
        <v>8</v>
      </c>
      <c r="I22" t="s">
        <v>47</v>
      </c>
    </row>
    <row r="23" spans="1:9" x14ac:dyDescent="0.25">
      <c r="A23" t="s">
        <v>10</v>
      </c>
      <c r="B23" s="2">
        <v>32</v>
      </c>
      <c r="C23" s="10" t="s">
        <v>20</v>
      </c>
      <c r="D23" s="11">
        <v>16</v>
      </c>
      <c r="E23" s="19">
        <f>16-16</f>
        <v>0</v>
      </c>
      <c r="F23" s="12" t="s">
        <v>32</v>
      </c>
      <c r="G23" s="12" t="s">
        <v>32</v>
      </c>
      <c r="H23" s="12" t="s">
        <v>32</v>
      </c>
      <c r="I23" s="18" t="s">
        <v>48</v>
      </c>
    </row>
    <row r="24" spans="1:9" x14ac:dyDescent="0.25">
      <c r="A24" t="s">
        <v>11</v>
      </c>
      <c r="B24" s="2">
        <v>24</v>
      </c>
      <c r="C24" s="10" t="s">
        <v>20</v>
      </c>
      <c r="D24" s="11">
        <v>24</v>
      </c>
      <c r="E24" s="11">
        <v>24</v>
      </c>
      <c r="F24" s="11">
        <v>24</v>
      </c>
      <c r="G24" s="11">
        <v>24</v>
      </c>
      <c r="H24" s="11">
        <v>24</v>
      </c>
    </row>
    <row r="25" spans="1:9" x14ac:dyDescent="0.25">
      <c r="A25" t="s">
        <v>25</v>
      </c>
      <c r="B25" s="2">
        <v>37</v>
      </c>
      <c r="C25" s="10" t="s">
        <v>20</v>
      </c>
      <c r="D25" s="12" t="s">
        <v>32</v>
      </c>
      <c r="E25" s="12" t="s">
        <v>32</v>
      </c>
      <c r="F25" s="11">
        <v>37</v>
      </c>
      <c r="G25" s="11">
        <v>37</v>
      </c>
      <c r="H25" s="11">
        <v>37</v>
      </c>
      <c r="I25" t="s">
        <v>49</v>
      </c>
    </row>
    <row r="26" spans="1:9" x14ac:dyDescent="0.25">
      <c r="A26" t="s">
        <v>12</v>
      </c>
      <c r="B26" s="2">
        <v>39</v>
      </c>
      <c r="C26" s="10" t="s">
        <v>20</v>
      </c>
      <c r="D26" s="11">
        <v>16</v>
      </c>
      <c r="E26" s="11">
        <v>16</v>
      </c>
      <c r="F26" s="12" t="s">
        <v>32</v>
      </c>
      <c r="G26" s="12" t="s">
        <v>32</v>
      </c>
      <c r="H26" s="12" t="s">
        <v>32</v>
      </c>
      <c r="I26" t="s">
        <v>50</v>
      </c>
    </row>
    <row r="27" spans="1:9" x14ac:dyDescent="0.25">
      <c r="A27" t="s">
        <v>26</v>
      </c>
      <c r="B27" s="2">
        <v>20</v>
      </c>
      <c r="C27" s="10" t="s">
        <v>20</v>
      </c>
      <c r="D27" s="12" t="s">
        <v>32</v>
      </c>
      <c r="E27" s="29">
        <v>20</v>
      </c>
      <c r="F27" s="11">
        <v>20</v>
      </c>
      <c r="G27" s="11">
        <v>20</v>
      </c>
      <c r="H27" s="11">
        <v>20</v>
      </c>
      <c r="I27" t="s">
        <v>51</v>
      </c>
    </row>
    <row r="28" spans="1:9" x14ac:dyDescent="0.25">
      <c r="A28" t="s">
        <v>13</v>
      </c>
      <c r="B28" s="2">
        <v>40</v>
      </c>
      <c r="C28" s="10" t="s">
        <v>20</v>
      </c>
      <c r="D28" s="11">
        <v>16</v>
      </c>
      <c r="E28" s="11">
        <v>16</v>
      </c>
      <c r="F28" s="11">
        <v>12</v>
      </c>
      <c r="G28" s="11">
        <v>12</v>
      </c>
      <c r="H28" s="11">
        <v>12</v>
      </c>
      <c r="I28" t="s">
        <v>52</v>
      </c>
    </row>
    <row r="29" spans="1:9" x14ac:dyDescent="0.25">
      <c r="A29" t="s">
        <v>14</v>
      </c>
      <c r="B29" s="2">
        <v>35</v>
      </c>
      <c r="C29" s="7" t="s">
        <v>21</v>
      </c>
      <c r="D29" s="9">
        <v>20</v>
      </c>
      <c r="E29" s="9">
        <v>20</v>
      </c>
      <c r="F29" s="9">
        <v>20</v>
      </c>
      <c r="G29" s="9">
        <v>20</v>
      </c>
      <c r="H29" s="24">
        <v>0</v>
      </c>
      <c r="I29" t="s">
        <v>58</v>
      </c>
    </row>
    <row r="30" spans="1:9" x14ac:dyDescent="0.25">
      <c r="B30" s="2"/>
      <c r="D30" s="2"/>
      <c r="E30" s="2"/>
      <c r="F30" s="2"/>
      <c r="G30" s="2"/>
      <c r="H30" s="2"/>
    </row>
    <row r="31" spans="1:9" x14ac:dyDescent="0.25">
      <c r="A31" t="s">
        <v>15</v>
      </c>
      <c r="B31" s="2">
        <v>27</v>
      </c>
      <c r="C31" t="s">
        <v>20</v>
      </c>
      <c r="D31" s="2">
        <f>480/19</f>
        <v>25.263157894736842</v>
      </c>
      <c r="E31" s="2"/>
      <c r="F31" s="2"/>
      <c r="G31" s="2"/>
      <c r="H31" s="2"/>
    </row>
    <row r="32" spans="1:9" x14ac:dyDescent="0.25">
      <c r="B32" s="2"/>
      <c r="C32" s="7" t="s">
        <v>21</v>
      </c>
      <c r="D32" s="8" t="s">
        <v>32</v>
      </c>
      <c r="E32" s="8" t="s">
        <v>32</v>
      </c>
      <c r="F32" s="8" t="s">
        <v>32</v>
      </c>
      <c r="G32" s="8" t="s">
        <v>32</v>
      </c>
      <c r="H32" s="24">
        <v>20</v>
      </c>
      <c r="I32" s="18" t="s">
        <v>57</v>
      </c>
    </row>
    <row r="33" spans="1:8" x14ac:dyDescent="0.25">
      <c r="D33" s="2"/>
      <c r="E33" s="2"/>
      <c r="F33" s="2"/>
      <c r="G33" s="2"/>
      <c r="H33" s="2"/>
    </row>
    <row r="34" spans="1:8" x14ac:dyDescent="0.25">
      <c r="A34" s="4" t="s">
        <v>37</v>
      </c>
      <c r="B34" s="4"/>
      <c r="C34" s="4"/>
      <c r="D34" s="5">
        <f t="shared" ref="D34:H34" si="0">SUM(D4,D7,D8,D10,D11,D12,D13)</f>
        <v>150</v>
      </c>
      <c r="E34" s="5">
        <f t="shared" si="0"/>
        <v>130</v>
      </c>
      <c r="F34" s="5">
        <f t="shared" si="0"/>
        <v>144</v>
      </c>
      <c r="G34" s="5">
        <f t="shared" ref="G34" si="1">SUM(G4,G7,G8,G10,G11,G12,G13)</f>
        <v>144</v>
      </c>
      <c r="H34" s="5">
        <f t="shared" si="0"/>
        <v>150</v>
      </c>
    </row>
    <row r="35" spans="1:8" x14ac:dyDescent="0.25">
      <c r="A35" s="10" t="s">
        <v>29</v>
      </c>
      <c r="B35" s="10"/>
      <c r="C35" s="10"/>
      <c r="D35" s="11">
        <f t="shared" ref="D35:H35" si="2">SUM(D18,D20:D28)</f>
        <v>195</v>
      </c>
      <c r="E35" s="13">
        <f t="shared" si="2"/>
        <v>200</v>
      </c>
      <c r="F35" s="11">
        <f t="shared" si="2"/>
        <v>200</v>
      </c>
      <c r="G35" s="11">
        <f t="shared" ref="G35" si="3">SUM(G18,G20:G28)</f>
        <v>200</v>
      </c>
      <c r="H35" s="11">
        <f t="shared" si="2"/>
        <v>200</v>
      </c>
    </row>
    <row r="36" spans="1:8" x14ac:dyDescent="0.25">
      <c r="A36" s="7" t="s">
        <v>33</v>
      </c>
      <c r="B36" s="7"/>
      <c r="C36" s="7"/>
      <c r="D36" s="9">
        <f t="shared" ref="D36:H36" si="4">SUM(D5,D9,D19,D29,D32)</f>
        <v>20</v>
      </c>
      <c r="E36" s="9">
        <f t="shared" si="4"/>
        <v>70</v>
      </c>
      <c r="F36" s="9">
        <f t="shared" si="4"/>
        <v>70</v>
      </c>
      <c r="G36" s="9">
        <f t="shared" ref="G36" si="5">SUM(G5,G9,G19,G29,G32)</f>
        <v>70</v>
      </c>
      <c r="H36" s="9">
        <f t="shared" si="4"/>
        <v>70</v>
      </c>
    </row>
    <row r="38" spans="1:8" x14ac:dyDescent="0.25">
      <c r="A38" t="s">
        <v>22</v>
      </c>
      <c r="E38" s="20" t="s">
        <v>35</v>
      </c>
      <c r="F38" s="21"/>
    </row>
    <row r="39" spans="1:8" x14ac:dyDescent="0.25">
      <c r="A39" t="s">
        <v>23</v>
      </c>
      <c r="E39" s="20" t="s">
        <v>36</v>
      </c>
      <c r="F39" s="20" t="s">
        <v>36</v>
      </c>
    </row>
    <row r="41" spans="1:8" x14ac:dyDescent="0.25">
      <c r="E41" s="20" t="s">
        <v>38</v>
      </c>
      <c r="F41" s="17"/>
    </row>
    <row r="42" spans="1:8" x14ac:dyDescent="0.25">
      <c r="E42" s="20" t="s">
        <v>39</v>
      </c>
      <c r="F42" s="17"/>
      <c r="G42" s="17"/>
      <c r="H42" s="17"/>
    </row>
  </sheetData>
  <pageMargins left="0.31496062992125984" right="0.31496062992125984" top="0.78740157480314965" bottom="0.78740157480314965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Ledwon</dc:creator>
  <cp:lastModifiedBy>Robert Wartenberg</cp:lastModifiedBy>
  <cp:lastPrinted>2026-03-19T06:31:37Z</cp:lastPrinted>
  <dcterms:created xsi:type="dcterms:W3CDTF">2026-03-17T08:38:07Z</dcterms:created>
  <dcterms:modified xsi:type="dcterms:W3CDTF">2026-04-20T18:37:24Z</dcterms:modified>
</cp:coreProperties>
</file>